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48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B73" i="1"/>
  <c r="C69" i="1"/>
  <c r="C65" i="1"/>
  <c r="B65" i="1"/>
  <c r="B69" i="1"/>
  <c r="C55" i="1"/>
  <c r="B55" i="1"/>
  <c r="C46" i="1"/>
  <c r="B46" i="1"/>
  <c r="C37" i="1"/>
  <c r="B37" i="1"/>
  <c r="B34" i="1"/>
  <c r="C34" i="1"/>
  <c r="B27" i="1"/>
  <c r="C20" i="1"/>
  <c r="B20" i="1"/>
  <c r="B17" i="1"/>
  <c r="B18" i="1" s="1"/>
  <c r="C27" i="1"/>
  <c r="C24" i="1"/>
  <c r="C25" i="1" s="1"/>
  <c r="B24" i="1"/>
  <c r="B25" i="1" s="1"/>
  <c r="C17" i="1"/>
  <c r="C18" i="1" s="1"/>
</calcChain>
</file>

<file path=xl/sharedStrings.xml><?xml version="1.0" encoding="utf-8"?>
<sst xmlns="http://schemas.openxmlformats.org/spreadsheetml/2006/main" count="122" uniqueCount="98">
  <si>
    <t>Datum van uitvoering</t>
  </si>
  <si>
    <t>30-11-2020</t>
  </si>
  <si>
    <t>06-12-2020</t>
  </si>
  <si>
    <t>Peildatum NWB</t>
  </si>
  <si>
    <t>01-11-2020</t>
  </si>
  <si>
    <t>04-12-2020</t>
  </si>
  <si>
    <t>Peildatum BAG Panden</t>
  </si>
  <si>
    <t>23-11-2020</t>
  </si>
  <si>
    <t>05-01-2021</t>
  </si>
  <si>
    <t>Peildatum BAG Openbareruimtes</t>
  </si>
  <si>
    <t>20-11-2020</t>
  </si>
  <si>
    <t>04-01-2021</t>
  </si>
  <si>
    <t>Peildatum BGT</t>
  </si>
  <si>
    <t>02-11-2020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</si>
  <si>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</si>
  <si>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</si>
  <si>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</si>
  <si>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</si>
  <si>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</si>
  <si>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</si>
  <si>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</si>
  <si>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266877</t>
  </si>
  <si>
    <t>266962</t>
  </si>
  <si>
    <t>Totaal aantal unieke straatnamen per woonplaats per gemeente in BAG met adressen</t>
  </si>
  <si>
    <t>239266</t>
  </si>
  <si>
    <t>239349</t>
  </si>
  <si>
    <t>Totaal aantal unieke straatnamen per woonplaats per gemeente in NWB</t>
  </si>
  <si>
    <t>272428</t>
  </si>
  <si>
    <t>272647</t>
  </si>
  <si>
    <t>Flexibele match qua woonplaats (negeer prov.suffix) en gemeentenaam</t>
  </si>
  <si>
    <t>Aantal BAG straatnamen niet te matchen met NWB</t>
  </si>
  <si>
    <t>4296</t>
  </si>
  <si>
    <t>4200</t>
  </si>
  <si>
    <t>Percentueel t.o.v. de BAG unieke straatnamen</t>
  </si>
  <si>
    <t>Percentage BAG straatnamen dat in het NWB correct is opgenomen</t>
  </si>
  <si>
    <t>Aantal NWB straatnamen dat niet te matchen is met BAG</t>
  </si>
  <si>
    <t>9811</t>
  </si>
  <si>
    <t>9849</t>
  </si>
  <si>
    <t>Percentage NWB straatnamen dat in BAG terug te vinden is</t>
  </si>
  <si>
    <t>Herhaling met alleen BAG straten met adressen</t>
  </si>
  <si>
    <t>564</t>
  </si>
  <si>
    <t>602</t>
  </si>
  <si>
    <t>33691</t>
  </si>
  <si>
    <t>33865</t>
  </si>
  <si>
    <t>Totaal aantal geselecteerde hartlijnen in Top10NL per peildatum</t>
  </si>
  <si>
    <t>1287494</t>
  </si>
  <si>
    <t>Totaal aantal wegvakken in NWB per peildatum</t>
  </si>
  <si>
    <t>1094758</t>
  </si>
  <si>
    <t>1095675</t>
  </si>
  <si>
    <t>Aantal Top10NL hartlijnen met NWB wegvak binnen 5 meter</t>
  </si>
  <si>
    <t>1242273</t>
  </si>
  <si>
    <t>1242053</t>
  </si>
  <si>
    <t>Percentueel t.o.v. het totaal aantal Top10NL hartlijnen</t>
  </si>
  <si>
    <t>Aantal Top10NL hartlijnen met NWB wegvak binnen 0,5 meter</t>
  </si>
  <si>
    <t>1130595</t>
  </si>
  <si>
    <t>1072314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</si>
  <si>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</si>
  <si>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</si>
  <si>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</si>
  <si>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</si>
  <si>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</si>
  <si>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675258</t>
  </si>
  <si>
    <t>676657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</si>
  <si>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</si>
  <si>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</si>
  <si>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</si>
  <si>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</si>
  <si>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BAG pand doorsnijdt</t>
  </si>
  <si>
    <t>BAG kent geen indicatie bovengronds/ondergronds, dus niet alle hits zijn terecht.</t>
  </si>
  <si>
    <t>Totaal aantal actuele panden in BAG &gt; 18m2:</t>
  </si>
  <si>
    <t>7784586</t>
  </si>
  <si>
    <t>7792309</t>
  </si>
  <si>
    <t>Aantal wegvakken dat één of meer BAG panden doorsnijdt:</t>
  </si>
  <si>
    <t>18876</t>
  </si>
  <si>
    <t>17861</t>
  </si>
  <si>
    <t>Percentage NWB wegvakken dat geen BAG pand doorsnijdt:</t>
  </si>
  <si>
    <t>Indicator 2.2: percentage NWB wegvakken binnen 5m/0.5m van Top10NL hartlijnen</t>
  </si>
  <si>
    <t>Top10 wegen gefilterd op hoofdverkeersgebruik (gemengd, snelverkeer) en geen onverharde wegen</t>
  </si>
  <si>
    <t>Totaal aantal geselecteerde Top10NL wegvlakken (polygonen):</t>
  </si>
  <si>
    <t>2920874</t>
  </si>
  <si>
    <t>Totaal aantal geselecteerde Top10NL hartlijnen (lijnen):</t>
  </si>
  <si>
    <t>2.2a: Aantal NWB wegvakken dat hoogstens 5 meter van een hartlijn af ligt</t>
  </si>
  <si>
    <t>Aantal wegvakken dat hoogstens 5 meter van een BRT hartlijn af ligt:</t>
  </si>
  <si>
    <t>1045524</t>
  </si>
  <si>
    <t>1045989</t>
  </si>
  <si>
    <t>Percentueel van totaal aantal wegvakken:</t>
  </si>
  <si>
    <t>2.2b: Aantal NWB wegvakken dat hoogstens 0,5 meter van een hartlijn af ligt</t>
  </si>
  <si>
    <t>Aantal wegvakken dat hoogstens 0,5 meter van een BRT hartlijn af ligt:</t>
  </si>
  <si>
    <t>966844</t>
  </si>
  <si>
    <t>932135</t>
  </si>
  <si>
    <t>2.2c: Aantal NWB wegvakken dat ten minste één Top10NL wegvlak doorsnijdt</t>
  </si>
  <si>
    <t>Aantal wegvakken dat ten minste een Top10NL wegvlak doorsnijdt:</t>
  </si>
  <si>
    <t>1071602</t>
  </si>
  <si>
    <t>1072674</t>
  </si>
  <si>
    <t>Indicator 2.3: gemiddelde kortste afstand van NWB wegvak naar Top10NL hartlijn</t>
  </si>
  <si>
    <t>Dit is de kortste afstand van een willekeurig punt op het wegvak naar een hartlijn</t>
  </si>
  <si>
    <t>Gemiddelde kortste afstand van NWB wegvak naar Top10NL hartlijn in cm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</si>
  <si>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voor snelverkeer of gemengd verkeer en niet verhardingstype in (onverhard, onbekend).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</si>
</sst>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0" fillId="0" borderId="0" xfId="0" applyFill="1"/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164" fontId="0" fillId="0" borderId="0" xfId="2" applyNumberFormat="1" applyFont="1"/>
    <xf numFmtId="9" fontId="0" fillId="0" borderId="0" xfId="2" applyFont="1" applyFill="1"/>
    <xf numFmtId="3" fontId="0" fillId="0" borderId="0" xfId="0" applyNumberFormat="1"/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8" fillId="4" borderId="1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0" fillId="4" borderId="1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0" borderId="11" xfId="0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3" workbookViewId="0">
      <selection activeCell="E3" sqref="E3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  <col min="5" max="5" width="14.125" customWidth="1"/>
    <col min="6" max="6" width="14.7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 t="s">
        <v>4</v>
      </c>
      <c r="C2" t="s">
        <v>5</v>
      </c>
    </row>
    <row r="3" spans="1:3" x14ac:dyDescent="0.15">
      <c r="A3" t="s">
        <v>6</v>
      </c>
      <c r="B3" t="s">
        <v>7</v>
      </c>
      <c r="C3" t="s">
        <v>8</v>
      </c>
    </row>
    <row r="4" spans="1:3" x14ac:dyDescent="0.15">
      <c r="A4" t="s">
        <v>9</v>
      </c>
      <c r="B4" t="s">
        <v>10</v>
      </c>
      <c r="C4" t="s">
        <v>11</v>
      </c>
    </row>
    <row r="5" spans="1:3" x14ac:dyDescent="0.15">
      <c r="A5" t="s">
        <v>12</v>
      </c>
      <c r="B5" t="s">
        <v>13</v>
      </c>
      <c r="C5" t="s">
        <v>5</v>
      </c>
    </row>
    <row r="6" spans="1:3" ht="12" thickBot="1" x14ac:dyDescent="0.2">
      <c r="A6" t="s">
        <v>14</v>
      </c>
      <c r="B6" t="s">
        <v>13</v>
      </c>
      <c r="C6" t="s">
        <v>5</v>
      </c>
    </row>
    <row r="7" spans="1:3" ht="13.5" thickBot="1" x14ac:dyDescent="0.2">
      <c r="A7" s="1" t="s">
        <v>15</v>
      </c>
      <c r="B7" s="2" t="s">
        <v>16</v>
      </c>
      <c r="C7" s="2" t="s">
        <v>16</v>
      </c>
    </row>
    <row r="8" spans="1:3" ht="12.75" x14ac:dyDescent="0.15">
      <c r="A8" s="3" t="s">
        <v>17</v>
      </c>
      <c r="B8" s="4"/>
      <c r="C8" s="4"/>
    </row>
    <row r="9" spans="1:3" ht="12.75" x14ac:dyDescent="0.15">
      <c r="A9" s="5" t="s">
        <v>18</v>
      </c>
      <c r="B9" s="6"/>
      <c r="C9" s="6"/>
    </row>
    <row r="10" spans="1:3" ht="12" x14ac:dyDescent="0.15">
      <c r="A10" s="7" t="s">
        <v>19</v>
      </c>
      <c r="B10" s="6"/>
      <c r="C10" s="6"/>
    </row>
    <row r="11" spans="1:3" ht="13.5" thickBot="1" x14ac:dyDescent="0.2">
      <c r="A11" s="8" t="s">
        <v>20</v>
      </c>
      <c r="B11" s="9" t="s">
        <v>21</v>
      </c>
      <c r="C11" s="9" t="s">
        <v>22</v>
      </c>
    </row>
    <row r="12" spans="1:3" ht="13.5" thickBot="1" x14ac:dyDescent="0.2">
      <c r="A12" s="8" t="s">
        <v>23</v>
      </c>
      <c r="B12" s="10" t="s">
        <v>24</v>
      </c>
      <c r="C12" s="10" t="s">
        <v>25</v>
      </c>
    </row>
    <row r="13" spans="1:3" ht="13.5" thickBot="1" x14ac:dyDescent="0.2">
      <c r="A13" s="8" t="s">
        <v>26</v>
      </c>
      <c r="B13" s="11" t="s">
        <v>27</v>
      </c>
      <c r="C13" s="11" t="s">
        <v>28</v>
      </c>
    </row>
    <row r="14" spans="1:3" ht="13.5" thickBot="1" x14ac:dyDescent="0.2">
      <c r="A14" s="12"/>
      <c r="B14" s="13"/>
      <c r="C14" s="13"/>
    </row>
    <row r="15" spans="1:3" ht="13.5" thickBot="1" x14ac:dyDescent="0.2">
      <c r="A15" s="14" t="s">
        <v>29</v>
      </c>
      <c r="B15" s="15"/>
      <c r="C15" s="15"/>
    </row>
    <row r="16" spans="1:3" ht="13.5" thickBot="1" x14ac:dyDescent="0.2">
      <c r="A16" s="8" t="s">
        <v>30</v>
      </c>
      <c r="B16" s="9" t="s">
        <v>31</v>
      </c>
      <c r="C16" s="9" t="s">
        <v>32</v>
      </c>
    </row>
    <row r="17" spans="1:3" ht="13.5" thickBot="1" x14ac:dyDescent="0.2">
      <c r="A17" s="8" t="s">
        <v>33</v>
      </c>
      <c r="B17" s="16">
        <f>B16/B11</f>
        <v>1.6097303252059939E-2</v>
      </c>
      <c r="C17" s="16">
        <f>C16/C11</f>
        <v>1.5732576171889633E-2</v>
      </c>
    </row>
    <row r="18" spans="1:3" ht="13.5" thickBot="1" x14ac:dyDescent="0.2">
      <c r="A18" s="8" t="s">
        <v>34</v>
      </c>
      <c r="B18" s="17">
        <f>1-B17</f>
        <v>0.98390269674794006</v>
      </c>
      <c r="C18" s="17">
        <f>1-C17</f>
        <v>0.98426742382811039</v>
      </c>
    </row>
    <row r="19" spans="1:3" ht="13.5" thickBot="1" x14ac:dyDescent="0.2">
      <c r="A19" s="8" t="s">
        <v>35</v>
      </c>
      <c r="B19" s="18" t="s">
        <v>36</v>
      </c>
      <c r="C19" s="18" t="s">
        <v>37</v>
      </c>
    </row>
    <row r="20" spans="1:3" ht="13.5" thickBot="1" x14ac:dyDescent="0.2">
      <c r="A20" s="8" t="s">
        <v>38</v>
      </c>
      <c r="B20" s="17">
        <f>1-B19/B13</f>
        <v>0.96398681486484505</v>
      </c>
      <c r="C20" s="17">
        <f>1-C19/C13</f>
        <v>0.96387636761086681</v>
      </c>
    </row>
    <row r="21" spans="1:3" ht="13.5" thickBot="1" x14ac:dyDescent="0.2">
      <c r="A21" s="12"/>
      <c r="B21" s="13"/>
      <c r="C21" s="13"/>
    </row>
    <row r="22" spans="1:3" ht="13.5" thickBot="1" x14ac:dyDescent="0.2">
      <c r="A22" s="14" t="s">
        <v>39</v>
      </c>
      <c r="B22" s="15"/>
      <c r="C22" s="15"/>
    </row>
    <row r="23" spans="1:3" ht="13.5" thickBot="1" x14ac:dyDescent="0.2">
      <c r="A23" s="8" t="s">
        <v>30</v>
      </c>
      <c r="B23" s="9" t="s">
        <v>40</v>
      </c>
      <c r="C23" s="9" t="s">
        <v>41</v>
      </c>
    </row>
    <row r="24" spans="1:3" ht="13.5" thickBot="1" x14ac:dyDescent="0.2">
      <c r="A24" s="8" t="s">
        <v>33</v>
      </c>
      <c r="B24" s="16">
        <f>B23/B12</f>
        <v>2.3572091312597694E-3</v>
      </c>
      <c r="C24" s="16">
        <f>C23/C12</f>
        <v>2.5151556931510056E-3</v>
      </c>
    </row>
    <row r="25" spans="1:3" ht="13.5" thickBot="1" x14ac:dyDescent="0.2">
      <c r="A25" s="8" t="s">
        <v>34</v>
      </c>
      <c r="B25" s="17">
        <f>1-B24</f>
        <v>0.99764279086874019</v>
      </c>
      <c r="C25" s="17">
        <f>1-C24</f>
        <v>0.99748484430684903</v>
      </c>
    </row>
    <row r="26" spans="1:3" ht="13.5" thickBot="1" x14ac:dyDescent="0.2">
      <c r="A26" s="8" t="s">
        <v>35</v>
      </c>
      <c r="B26" s="18" t="s">
        <v>42</v>
      </c>
      <c r="C26" s="18" t="s">
        <v>43</v>
      </c>
    </row>
    <row r="27" spans="1:3" ht="13.5" thickBot="1" x14ac:dyDescent="0.2">
      <c r="A27" s="8" t="s">
        <v>38</v>
      </c>
      <c r="B27" s="17">
        <f>1-B26/B13</f>
        <v>0.87633062680781715</v>
      </c>
      <c r="C27" s="17">
        <f>1-C26/C13</f>
        <v>0.87579177471235703</v>
      </c>
    </row>
    <row r="28" spans="1:3" ht="13.5" thickBot="1" x14ac:dyDescent="0.2">
      <c r="A28" s="19"/>
      <c r="B28" s="20"/>
      <c r="C28" s="20"/>
    </row>
    <row r="29" spans="1:3" ht="38.25" x14ac:dyDescent="0.15">
      <c r="A29" s="3" t="s">
        <v>97</v>
      </c>
      <c r="B29" s="21"/>
      <c r="C29" s="21"/>
    </row>
    <row r="30" spans="1:3" ht="13.5" thickBot="1" x14ac:dyDescent="0.2">
      <c r="A30" s="8" t="s">
        <v>44</v>
      </c>
      <c r="B30" s="11" t="s">
        <v>45</v>
      </c>
      <c r="C30" s="11" t="s">
        <v>45</v>
      </c>
    </row>
    <row r="31" spans="1:3" ht="13.5" thickBot="1" x14ac:dyDescent="0.2">
      <c r="A31" s="8" t="s">
        <v>46</v>
      </c>
      <c r="B31" s="11" t="s">
        <v>47</v>
      </c>
      <c r="C31" s="11" t="s">
        <v>48</v>
      </c>
    </row>
    <row r="32" spans="1:3" ht="13.5" thickBot="1" x14ac:dyDescent="0.2">
      <c r="A32" s="12"/>
      <c r="B32" s="13"/>
      <c r="C32" s="13"/>
    </row>
    <row r="33" spans="1:10" ht="13.5" thickBot="1" x14ac:dyDescent="0.2">
      <c r="A33" s="8" t="s">
        <v>49</v>
      </c>
      <c r="B33" s="22" t="s">
        <v>50</v>
      </c>
      <c r="C33" s="22" t="s">
        <v>51</v>
      </c>
    </row>
    <row r="34" spans="1:10" ht="13.5" thickBot="1" x14ac:dyDescent="0.2">
      <c r="A34" s="8" t="s">
        <v>52</v>
      </c>
      <c r="B34" s="17">
        <f>B33/B30</f>
        <v>0.96487672952262304</v>
      </c>
      <c r="C34" s="17">
        <f>C33/C30</f>
        <v>0.96470585493990657</v>
      </c>
    </row>
    <row r="35" spans="1:10" ht="13.5" thickBot="1" x14ac:dyDescent="0.2">
      <c r="A35" s="23"/>
      <c r="B35" s="24"/>
      <c r="C35" s="24"/>
    </row>
    <row r="36" spans="1:10" ht="13.5" thickBot="1" x14ac:dyDescent="0.2">
      <c r="A36" s="25" t="s">
        <v>53</v>
      </c>
      <c r="B36" s="26" t="s">
        <v>54</v>
      </c>
      <c r="C36" s="27" t="s">
        <v>55</v>
      </c>
      <c r="D36" s="28"/>
      <c r="E36" s="28"/>
    </row>
    <row r="37" spans="1:10" ht="13.5" thickBot="1" x14ac:dyDescent="0.2">
      <c r="A37" s="25" t="s">
        <v>56</v>
      </c>
      <c r="B37" s="29">
        <f>B36/B30</f>
        <v>0.87813613111983435</v>
      </c>
      <c r="C37" s="29">
        <f>C36/C30</f>
        <v>0.83286912405028679</v>
      </c>
      <c r="D37" s="28"/>
      <c r="E37" s="28"/>
    </row>
    <row r="38" spans="1:10" ht="13.5" thickBot="1" x14ac:dyDescent="0.2">
      <c r="A38" s="30"/>
      <c r="B38" s="31"/>
      <c r="C38" s="31"/>
      <c r="D38" s="28"/>
      <c r="E38" s="28"/>
      <c r="G38" s="32"/>
      <c r="H38" s="32"/>
    </row>
    <row r="39" spans="1:10" ht="12.75" x14ac:dyDescent="0.15">
      <c r="A39" s="3" t="s">
        <v>57</v>
      </c>
      <c r="B39" s="4"/>
      <c r="C39" s="4"/>
      <c r="D39" s="33"/>
      <c r="E39" s="28"/>
      <c r="J39" s="34"/>
    </row>
    <row r="40" spans="1:10" ht="12.75" x14ac:dyDescent="0.15">
      <c r="A40" s="5" t="s">
        <v>58</v>
      </c>
      <c r="B40" s="6"/>
      <c r="C40" s="6"/>
      <c r="D40" s="28"/>
      <c r="E40" s="28"/>
      <c r="J40" s="34"/>
    </row>
    <row r="41" spans="1:10" ht="24.75" thickBot="1" x14ac:dyDescent="0.2">
      <c r="A41" s="35" t="s">
        <v>59</v>
      </c>
      <c r="B41" s="36"/>
      <c r="C41" s="36"/>
      <c r="D41" s="28"/>
      <c r="E41" s="28"/>
      <c r="J41" s="34"/>
    </row>
    <row r="42" spans="1:10" ht="13.5" thickBot="1" x14ac:dyDescent="0.2">
      <c r="A42" s="37" t="s">
        <v>60</v>
      </c>
      <c r="B42" s="11" t="s">
        <v>61</v>
      </c>
      <c r="C42" s="11" t="s">
        <v>62</v>
      </c>
      <c r="J42" s="32"/>
    </row>
    <row r="43" spans="1:10" ht="13.5" thickBot="1" x14ac:dyDescent="0.2">
      <c r="A43" s="38" t="s">
        <v>63</v>
      </c>
      <c r="B43" s="11" t="s">
        <v>47</v>
      </c>
      <c r="C43" s="11" t="s">
        <v>48</v>
      </c>
      <c r="F43" s="28"/>
      <c r="G43" s="28"/>
      <c r="H43" s="28"/>
    </row>
    <row r="44" spans="1:10" ht="13.5" thickBot="1" x14ac:dyDescent="0.2">
      <c r="A44" s="12"/>
      <c r="B44" s="13"/>
      <c r="C44" s="13"/>
      <c r="F44" s="28"/>
      <c r="G44" s="28"/>
      <c r="H44" s="28"/>
    </row>
    <row r="45" spans="1:10" ht="13.5" thickBot="1" x14ac:dyDescent="0.2">
      <c r="A45" s="8" t="s">
        <v>64</v>
      </c>
      <c r="B45" s="22">
        <v>32690</v>
      </c>
      <c r="C45" s="22">
        <v>32651</v>
      </c>
      <c r="F45" s="28"/>
      <c r="G45" s="28"/>
      <c r="H45" s="28"/>
    </row>
    <row r="46" spans="1:10" ht="13.5" thickBot="1" x14ac:dyDescent="0.2">
      <c r="A46" s="8" t="s">
        <v>65</v>
      </c>
      <c r="B46" s="17">
        <f>1-B45/B42</f>
        <v>0.95158887417846216</v>
      </c>
      <c r="C46" s="17">
        <f>1-C45/C42</f>
        <v>0.95174660130612698</v>
      </c>
      <c r="F46" s="28"/>
      <c r="G46" s="28"/>
      <c r="H46" s="28"/>
    </row>
    <row r="47" spans="1:10" ht="13.5" thickBot="1" x14ac:dyDescent="0.2">
      <c r="A47" s="39"/>
      <c r="B47" s="40"/>
      <c r="C47" s="40"/>
      <c r="F47" s="28"/>
      <c r="G47" s="28"/>
      <c r="H47" s="28"/>
    </row>
    <row r="48" spans="1:10" ht="13.5" thickBot="1" x14ac:dyDescent="0.2">
      <c r="A48" s="1" t="s">
        <v>66</v>
      </c>
      <c r="B48" s="2" t="s">
        <v>16</v>
      </c>
      <c r="C48" s="2" t="s">
        <v>16</v>
      </c>
      <c r="F48" s="28"/>
      <c r="G48" s="28"/>
      <c r="H48" s="28"/>
    </row>
    <row r="49" spans="1:8" ht="12.75" x14ac:dyDescent="0.15">
      <c r="A49" s="41" t="s">
        <v>67</v>
      </c>
      <c r="B49" s="42"/>
      <c r="C49" s="42"/>
      <c r="F49" s="28"/>
      <c r="G49" s="28"/>
      <c r="H49" s="28"/>
    </row>
    <row r="50" spans="1:8" ht="12.75" thickBot="1" x14ac:dyDescent="0.2">
      <c r="A50" s="43" t="s">
        <v>68</v>
      </c>
      <c r="B50" s="44"/>
      <c r="C50" s="44"/>
      <c r="F50" s="28"/>
      <c r="G50" s="28"/>
      <c r="H50" s="28"/>
    </row>
    <row r="51" spans="1:8" ht="13.5" thickBot="1" x14ac:dyDescent="0.2">
      <c r="A51" s="8" t="s">
        <v>69</v>
      </c>
      <c r="B51" s="11" t="s">
        <v>70</v>
      </c>
      <c r="C51" s="11" t="s">
        <v>71</v>
      </c>
    </row>
    <row r="52" spans="1:8" ht="13.5" thickBot="1" x14ac:dyDescent="0.2">
      <c r="A52" s="8" t="s">
        <v>63</v>
      </c>
      <c r="B52" s="11" t="s">
        <v>47</v>
      </c>
      <c r="C52" s="11" t="s">
        <v>48</v>
      </c>
    </row>
    <row r="53" spans="1:8" ht="13.5" thickBot="1" x14ac:dyDescent="0.2">
      <c r="A53" s="12"/>
      <c r="B53" s="13"/>
      <c r="C53" s="13"/>
    </row>
    <row r="54" spans="1:8" ht="13.5" thickBot="1" x14ac:dyDescent="0.2">
      <c r="A54" s="38" t="s">
        <v>72</v>
      </c>
      <c r="B54" s="22" t="s">
        <v>73</v>
      </c>
      <c r="C54" s="22" t="s">
        <v>74</v>
      </c>
    </row>
    <row r="55" spans="1:8" ht="13.5" thickBot="1" x14ac:dyDescent="0.2">
      <c r="A55" s="37" t="s">
        <v>75</v>
      </c>
      <c r="B55" s="17">
        <f>100%-B54/B52</f>
        <v>0.98275783323803068</v>
      </c>
      <c r="C55" s="17">
        <f>100%-C54/C52</f>
        <v>0.98369863326260065</v>
      </c>
    </row>
    <row r="56" spans="1:8" ht="13.5" thickBot="1" x14ac:dyDescent="0.2">
      <c r="A56" s="12"/>
      <c r="B56" s="13"/>
      <c r="C56" s="13"/>
    </row>
    <row r="57" spans="1:8" ht="12.75" x14ac:dyDescent="0.15">
      <c r="A57" s="41" t="s">
        <v>76</v>
      </c>
      <c r="B57" s="42"/>
      <c r="C57" s="42"/>
    </row>
    <row r="58" spans="1:8" ht="12.75" thickBot="1" x14ac:dyDescent="0.2">
      <c r="A58" s="43" t="s">
        <v>77</v>
      </c>
      <c r="B58" s="44"/>
      <c r="C58" s="44"/>
    </row>
    <row r="59" spans="1:8" ht="13.5" thickBot="1" x14ac:dyDescent="0.2">
      <c r="A59" s="38" t="s">
        <v>78</v>
      </c>
      <c r="B59" s="11" t="s">
        <v>79</v>
      </c>
      <c r="C59" s="11" t="s">
        <v>79</v>
      </c>
    </row>
    <row r="60" spans="1:8" ht="13.5" thickBot="1" x14ac:dyDescent="0.2">
      <c r="A60" s="38" t="s">
        <v>80</v>
      </c>
      <c r="B60" s="11" t="s">
        <v>45</v>
      </c>
      <c r="C60" s="11">
        <v>1287494</v>
      </c>
    </row>
    <row r="61" spans="1:8" ht="13.5" thickBot="1" x14ac:dyDescent="0.2">
      <c r="A61" s="38" t="s">
        <v>63</v>
      </c>
      <c r="B61" s="11" t="s">
        <v>47</v>
      </c>
      <c r="C61" s="11" t="s">
        <v>48</v>
      </c>
    </row>
    <row r="62" spans="1:8" ht="13.5" thickBot="1" x14ac:dyDescent="0.2">
      <c r="A62" s="12"/>
      <c r="B62" s="13"/>
      <c r="C62" s="13"/>
    </row>
    <row r="63" spans="1:8" ht="13.5" thickBot="1" x14ac:dyDescent="0.2">
      <c r="A63" s="45" t="s">
        <v>81</v>
      </c>
      <c r="B63" s="46"/>
      <c r="C63" s="46"/>
    </row>
    <row r="64" spans="1:8" ht="13.5" thickBot="1" x14ac:dyDescent="0.2">
      <c r="A64" s="38" t="s">
        <v>82</v>
      </c>
      <c r="B64" s="22" t="s">
        <v>83</v>
      </c>
      <c r="C64" s="22" t="s">
        <v>84</v>
      </c>
    </row>
    <row r="65" spans="1:3" ht="13.5" thickBot="1" x14ac:dyDescent="0.2">
      <c r="A65" s="38" t="s">
        <v>85</v>
      </c>
      <c r="B65" s="17">
        <f>B64/B61</f>
        <v>0.95502750379535939</v>
      </c>
      <c r="C65" s="17">
        <f>C64/C61</f>
        <v>0.9546526114039291</v>
      </c>
    </row>
    <row r="66" spans="1:3" ht="13.5" thickBot="1" x14ac:dyDescent="0.2">
      <c r="A66" s="12"/>
      <c r="B66" s="13"/>
      <c r="C66" s="13"/>
    </row>
    <row r="67" spans="1:3" ht="13.5" thickBot="1" x14ac:dyDescent="0.2">
      <c r="A67" s="45" t="s">
        <v>86</v>
      </c>
      <c r="B67" s="46"/>
      <c r="C67" s="46"/>
    </row>
    <row r="68" spans="1:3" ht="13.5" thickBot="1" x14ac:dyDescent="0.2">
      <c r="A68" s="38" t="s">
        <v>87</v>
      </c>
      <c r="B68" s="22" t="s">
        <v>88</v>
      </c>
      <c r="C68" s="22" t="s">
        <v>89</v>
      </c>
    </row>
    <row r="69" spans="1:3" ht="13.5" thickBot="1" x14ac:dyDescent="0.2">
      <c r="A69" s="38" t="s">
        <v>85</v>
      </c>
      <c r="B69" s="17">
        <f>B68/B61</f>
        <v>0.88315773897062178</v>
      </c>
      <c r="C69" s="17">
        <f>C68/C61</f>
        <v>0.850740411162069</v>
      </c>
    </row>
    <row r="70" spans="1:3" ht="13.5" thickBot="1" x14ac:dyDescent="0.2">
      <c r="A70" s="12"/>
      <c r="B70" s="13"/>
      <c r="C70" s="13"/>
    </row>
    <row r="71" spans="1:3" ht="13.5" thickBot="1" x14ac:dyDescent="0.2">
      <c r="A71" s="45" t="s">
        <v>90</v>
      </c>
      <c r="B71" s="46"/>
      <c r="C71" s="46"/>
    </row>
    <row r="72" spans="1:3" ht="13.5" thickBot="1" x14ac:dyDescent="0.2">
      <c r="A72" s="38" t="s">
        <v>91</v>
      </c>
      <c r="B72" s="22" t="s">
        <v>92</v>
      </c>
      <c r="C72" s="22" t="s">
        <v>93</v>
      </c>
    </row>
    <row r="73" spans="1:3" ht="13.5" thickBot="1" x14ac:dyDescent="0.2">
      <c r="A73" s="38" t="s">
        <v>85</v>
      </c>
      <c r="B73" s="17">
        <f>B72/B61</f>
        <v>0.97884829341279078</v>
      </c>
      <c r="C73" s="17">
        <f>C72/C61</f>
        <v>0.9790074611540831</v>
      </c>
    </row>
    <row r="74" spans="1:3" ht="12" thickBot="1" x14ac:dyDescent="0.2"/>
    <row r="75" spans="1:3" ht="12.75" x14ac:dyDescent="0.2">
      <c r="A75" s="47" t="s">
        <v>94</v>
      </c>
      <c r="B75" s="48"/>
      <c r="C75" s="49"/>
    </row>
    <row r="76" spans="1:3" ht="12.75" thickBot="1" x14ac:dyDescent="0.25">
      <c r="A76" s="50" t="s">
        <v>95</v>
      </c>
      <c r="B76" s="51"/>
      <c r="C76" s="52"/>
    </row>
    <row r="77" spans="1:3" ht="12" thickBot="1" x14ac:dyDescent="0.2">
      <c r="A77" s="53" t="s">
        <v>96</v>
      </c>
      <c r="B77" s="53">
        <v>81.813999999999993</v>
      </c>
      <c r="C77" s="53">
        <v>84.991</v>
      </c>
    </row>
  </sheetData>
  <mergeCells count="8">
    <mergeCell ref="B57:B58"/>
    <mergeCell ref="C57:C58"/>
    <mergeCell ref="B8:B10"/>
    <mergeCell ref="C8:C10"/>
    <mergeCell ref="B39:B41"/>
    <mergeCell ref="C39:C41"/>
    <mergeCell ref="B49:B50"/>
    <mergeCell ref="C49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2021-01-06T07:41:38Z</dcterms:created>
  <dcterms:modified xsi:type="dcterms:W3CDTF">2021-01-06T12:17:05Z</dcterms:modified>
</cp:coreProperties>
</file>